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M:\NEW M DRIVE\Logistics\material orders\"/>
    </mc:Choice>
  </mc:AlternateContent>
  <xr:revisionPtr revIDLastSave="0" documentId="13_ncr:1_{0FEAE232-AD29-4891-9ADC-818FCEFC2919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Notes" sheetId="3" r:id="rId1"/>
    <sheet name="Dynamic Buffer Management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6" i="1" l="1"/>
  <c r="K15" i="1"/>
  <c r="G16" i="1"/>
  <c r="G15" i="1"/>
  <c r="E6" i="1"/>
  <c r="G6" i="1" s="1"/>
  <c r="E7" i="1"/>
  <c r="G7" i="1" s="1"/>
  <c r="E8" i="1"/>
  <c r="G8" i="1" s="1"/>
  <c r="E9" i="1"/>
  <c r="G9" i="1" s="1"/>
  <c r="E10" i="1"/>
  <c r="G10" i="1" s="1"/>
  <c r="E11" i="1"/>
  <c r="G11" i="1" s="1"/>
  <c r="E12" i="1"/>
  <c r="G12" i="1" s="1"/>
  <c r="E13" i="1"/>
  <c r="G13" i="1" s="1"/>
  <c r="E14" i="1"/>
  <c r="G14" i="1" s="1"/>
  <c r="E5" i="1"/>
  <c r="G5" i="1" s="1"/>
  <c r="K5" i="1" s="1"/>
  <c r="K8" i="1" l="1"/>
  <c r="K9" i="1"/>
  <c r="K10" i="1"/>
  <c r="K11" i="1"/>
  <c r="K12" i="1"/>
  <c r="K13" i="1"/>
  <c r="K14" i="1"/>
  <c r="K6" i="1"/>
  <c r="K7" i="1"/>
</calcChain>
</file>

<file path=xl/sharedStrings.xml><?xml version="1.0" encoding="utf-8"?>
<sst xmlns="http://schemas.openxmlformats.org/spreadsheetml/2006/main" count="50" uniqueCount="48">
  <si>
    <t>Part No.</t>
  </si>
  <si>
    <t>Buffer</t>
  </si>
  <si>
    <t>Buffer Penetration</t>
  </si>
  <si>
    <t>Qty on hand</t>
  </si>
  <si>
    <t>Description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</si>
  <si>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</si>
  <si>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Qty open PO</t>
  </si>
  <si>
    <t>Plastic &amp; Seal Assy</t>
  </si>
  <si>
    <t>Heat Sink</t>
  </si>
  <si>
    <t>Box</t>
  </si>
  <si>
    <t>Box Liner</t>
  </si>
  <si>
    <t>Bag</t>
  </si>
  <si>
    <t>Dessicant</t>
  </si>
  <si>
    <t>WIP</t>
  </si>
  <si>
    <t>69-DESSI-02</t>
  </si>
  <si>
    <t>69-BAG3A-00</t>
  </si>
  <si>
    <t>60-M408-PZ-FS-1</t>
  </si>
  <si>
    <t>M4 X 8 Screw</t>
  </si>
  <si>
    <t>60-M3SP3-00</t>
  </si>
  <si>
    <t>Spring Washer M3 ZC</t>
  </si>
  <si>
    <t>65-PILM3-09-01</t>
  </si>
  <si>
    <t>M3 X 9mm Hex Pillar</t>
  </si>
  <si>
    <t>M3 X 10MM Screw Lock Support</t>
  </si>
  <si>
    <t>65-SLSM3-06-02</t>
  </si>
  <si>
    <t>PLA Cover S1</t>
  </si>
  <si>
    <t>61-166S1-00-4</t>
  </si>
  <si>
    <t>Qty per Assembly</t>
  </si>
  <si>
    <t>Reliable Repleshment time (weeks)</t>
  </si>
  <si>
    <t>Max Weekly Requirement</t>
  </si>
  <si>
    <t>Max visible Usage</t>
  </si>
  <si>
    <t>Refresh Freqency (wks)</t>
  </si>
  <si>
    <t>CARTON LINER S1</t>
  </si>
  <si>
    <t>CARTON S1</t>
  </si>
  <si>
    <t>Dyanamic Buffer Management Invertek S1</t>
  </si>
  <si>
    <t>Max Weekly Requiement</t>
  </si>
  <si>
    <t>Reliable Repleneshment Time</t>
  </si>
  <si>
    <t>The lead time based on experience not just quotation</t>
  </si>
  <si>
    <r>
      <t xml:space="preserve">Based on visibilty within the </t>
    </r>
    <r>
      <rPr>
        <i/>
        <sz val="11"/>
        <color theme="1"/>
        <rFont val="Calibri"/>
        <family val="2"/>
        <scheme val="minor"/>
      </rPr>
      <t>Reliable Repleneshment Time</t>
    </r>
    <r>
      <rPr>
        <sz val="11"/>
        <color theme="1"/>
        <rFont val="Calibri"/>
        <family val="2"/>
        <scheme val="minor"/>
      </rPr>
      <t xml:space="preserve"> factored with</t>
    </r>
    <r>
      <rPr>
        <i/>
        <sz val="11"/>
        <color theme="1"/>
        <rFont val="Calibri"/>
        <family val="2"/>
        <scheme val="minor"/>
      </rPr>
      <t xml:space="preserve"> Refresh Frequency</t>
    </r>
  </si>
  <si>
    <t>Refresh Frequency</t>
  </si>
  <si>
    <t>How often the numbers for demand are reviewed</t>
  </si>
  <si>
    <r>
      <t xml:space="preserve">Buffer = </t>
    </r>
    <r>
      <rPr>
        <i/>
        <sz val="11"/>
        <color theme="1"/>
        <rFont val="Calibri"/>
        <family val="2"/>
        <scheme val="minor"/>
      </rPr>
      <t>Max Weekly Requirement x Reliable Repleneshment Time x Refresh Frequency</t>
    </r>
  </si>
  <si>
    <r>
      <rPr>
        <i/>
        <sz val="11"/>
        <color theme="1"/>
        <rFont val="Calibri"/>
        <family val="2"/>
        <scheme val="minor"/>
      </rPr>
      <t>Buffer - (Qty on Hand+Qty Open PO + Qty Wip)</t>
    </r>
    <r>
      <rPr>
        <sz val="11"/>
        <color theme="1"/>
        <rFont val="Calibri"/>
        <family val="2"/>
        <scheme val="minor"/>
      </rPr>
      <t xml:space="preserve"> as percentage of Buffer</t>
    </r>
  </si>
  <si>
    <t>S1 Stock Management</t>
  </si>
  <si>
    <t>Invertek S1</t>
  </si>
  <si>
    <t>Compact 1</t>
  </si>
  <si>
    <t>compact 2</t>
  </si>
  <si>
    <t>61-C2BS2-ALU-1</t>
  </si>
  <si>
    <t>61-C2BS1-ALU-3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</si>
</sst>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£&quot;#,##0.00;[Red]\-&quot;£&quot;#,##0.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7" fillId="0" borderId="0" applyNumberFormat="0" applyFill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6" borderId="5" applyNumberFormat="0" applyAlignment="0" applyProtection="0"/>
    <xf numFmtId="0" fontId="12" fillId="7" borderId="6" applyNumberFormat="0" applyAlignment="0" applyProtection="0"/>
    <xf numFmtId="0" fontId="13" fillId="7" borderId="5" applyNumberFormat="0" applyAlignment="0" applyProtection="0"/>
    <xf numFmtId="0" fontId="14" fillId="0" borderId="7" applyNumberFormat="0" applyFill="0" applyAlignment="0" applyProtection="0"/>
    <xf numFmtId="0" fontId="15" fillId="8" borderId="8" applyNumberFormat="0" applyAlignment="0" applyProtection="0"/>
    <xf numFmtId="0" fontId="16" fillId="0" borderId="0" applyNumberFormat="0" applyFill="0" applyBorder="0" applyAlignment="0" applyProtection="0"/>
    <xf numFmtId="0" fontId="1" fillId="9" borderId="9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10" applyNumberFormat="0" applyFill="0" applyAlignment="0" applyProtection="0"/>
    <xf numFmtId="0" fontId="19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9" fillId="25" borderId="0" applyNumberFormat="0" applyBorder="0" applyAlignment="0" applyProtection="0"/>
    <xf numFmtId="0" fontId="19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9" fillId="29" borderId="0" applyNumberFormat="0" applyBorder="0" applyAlignment="0" applyProtection="0"/>
    <xf numFmtId="0" fontId="19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33" borderId="0" applyNumberFormat="0" applyBorder="0" applyAlignment="0" applyProtection="0"/>
    <xf numFmtId="0" fontId="21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0" borderId="1" xfId="0" applyBorder="1"/>
    <xf numFmtId="9" fontId="0" fillId="2" borderId="1" xfId="1" applyFont="1" applyFill="1" applyBorder="1"/>
    <xf numFmtId="0" fontId="20" fillId="0" borderId="0" xfId="0" applyFont="1"/>
    <xf numFmtId="9" fontId="0" fillId="34" borderId="1" xfId="1" applyFont="1" applyFill="1" applyBorder="1"/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9" fontId="0" fillId="0" borderId="0" xfId="1" applyFont="1" applyFill="1" applyBorder="1"/>
    <xf numFmtId="0" fontId="0" fillId="0" borderId="0" xfId="0" applyAlignment="1">
      <alignment horizontal="right"/>
    </xf>
    <xf numFmtId="0" fontId="3" fillId="35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2" fillId="0" borderId="0" xfId="0" applyFont="1"/>
    <xf numFmtId="0" fontId="24" fillId="0" borderId="0" xfId="0" applyFont="1"/>
    <xf numFmtId="8" fontId="0" fillId="0" borderId="0" xfId="0" applyNumberFormat="1"/>
    <xf numFmtId="0" fontId="0" fillId="36" borderId="1" xfId="0" applyFill="1" applyBorder="1"/>
  </cellXfs>
  <cellStyles count="44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3" xfId="43" xr:uid="{00000000-0005-0000-0000-000025000000}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7">
    <dxf>
      <font>
        <color rgb="FF9C6500"/>
      </font>
      <fill>
        <patternFill>
          <bgColor rgb="FFFFEB9C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bgColor rgb="FFFF0000"/>
        </patternFill>
      </fill>
    </dxf>
    <dxf>
      <font>
        <color auto="1"/>
      </font>
      <fill>
        <patternFill>
          <bgColor rgb="FFFF0000"/>
        </patternFill>
      </fill>
    </dxf>
    <dxf>
      <font>
        <color auto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ont>
        <color auto="1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808080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A9C6E.E30CBF5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</xdr:row>
      <xdr:rowOff>0</xdr:rowOff>
    </xdr:from>
    <xdr:to>
      <xdr:col>10</xdr:col>
      <xdr:colOff>514350</xdr:colOff>
      <xdr:row>3</xdr:row>
      <xdr:rowOff>123825</xdr:rowOff>
    </xdr:to>
    <xdr:pic>
      <xdr:nvPicPr>
        <xdr:cNvPr id="2" name="Picture 13" descr="Untitled">
          <a:extLst>
            <a:ext uri="{FF2B5EF4-FFF2-40B4-BE49-F238E27FC236}">
              <a16:creationId xmlns:a16="http://schemas.microsoft.com/office/drawing/2014/main" id="{CD6E47BA-25B7-A657-4CB2-21933E4E6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190500"/>
          <a:ext cx="2343150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C4428-506F-4DB5-91A8-B2B876250D87}">
  <dimension ref="B2:B19"/>
  <sheetViews>
    <sheetView showGridLines="0" showRowColHeaders="0" workbookViewId="0">
      <selection activeCell="M13" sqref="M13"/>
    </sheetView>
  </sheetViews>
  <sheetFormatPr defaultRowHeight="15" x14ac:dyDescent="0.25"/>
  <sheetData>
    <row r="2" spans="2:2" x14ac:dyDescent="0.25">
      <c r="B2" s="14" t="s">
        <v>33</v>
      </c>
    </row>
    <row r="3" spans="2:2" x14ac:dyDescent="0.25">
      <c r="B3" s="14"/>
    </row>
    <row r="4" spans="2:2" x14ac:dyDescent="0.25">
      <c r="B4" s="14"/>
    </row>
    <row r="6" spans="2:2" x14ac:dyDescent="0.25">
      <c r="B6" s="14" t="s">
        <v>34</v>
      </c>
    </row>
    <row r="7" spans="2:2" x14ac:dyDescent="0.25">
      <c r="B7" t="s">
        <v>37</v>
      </c>
    </row>
    <row r="9" spans="2:2" x14ac:dyDescent="0.25">
      <c r="B9" s="14" t="s">
        <v>35</v>
      </c>
    </row>
    <row r="10" spans="2:2" x14ac:dyDescent="0.25">
      <c r="B10" t="s">
        <v>36</v>
      </c>
    </row>
    <row r="12" spans="2:2" x14ac:dyDescent="0.25">
      <c r="B12" s="14" t="s">
        <v>38</v>
      </c>
    </row>
    <row r="13" spans="2:2" x14ac:dyDescent="0.25">
      <c r="B13" t="s">
        <v>39</v>
      </c>
    </row>
    <row r="15" spans="2:2" x14ac:dyDescent="0.25">
      <c r="B15" s="14" t="s">
        <v>1</v>
      </c>
    </row>
    <row r="16" spans="2:2" x14ac:dyDescent="0.25">
      <c r="B16" t="s">
        <v>40</v>
      </c>
    </row>
    <row r="18" spans="2:2" x14ac:dyDescent="0.25">
      <c r="B18" s="14" t="s">
        <v>2</v>
      </c>
    </row>
    <row r="19" spans="2:2" x14ac:dyDescent="0.25">
      <c r="B19" t="s">
        <v>41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"/>
  <sheetViews>
    <sheetView tabSelected="1" workbookViewId="0">
      <selection activeCell="O2" sqref="N2:O2"/>
    </sheetView>
  </sheetViews>
  <sheetFormatPr defaultRowHeight="15" x14ac:dyDescent="0.25"/>
  <cols>
    <col min="2" max="2" width="15.85546875" bestFit="1" customWidth="1"/>
    <col min="3" max="3" width="29.140625" bestFit="1" customWidth="1"/>
    <col min="4" max="6" width="13.42578125" customWidth="1"/>
    <col min="11" max="11" width="10.7109375" customWidth="1"/>
    <col min="12" max="12" width="9.85546875" customWidth="1"/>
  </cols>
  <sheetData>
    <row r="1" spans="1:13" x14ac:dyDescent="0.25">
      <c r="A1" s="6"/>
    </row>
    <row r="2" spans="1:13" ht="15.75" x14ac:dyDescent="0.25">
      <c r="A2" s="6"/>
      <c r="B2" s="15" t="s">
        <v>42</v>
      </c>
      <c r="D2" t="s">
        <v>43</v>
      </c>
      <c r="E2" s="16">
        <v>2.6</v>
      </c>
    </row>
    <row r="3" spans="1:13" x14ac:dyDescent="0.25">
      <c r="A3" s="6"/>
    </row>
    <row r="4" spans="1:13" ht="38.25" x14ac:dyDescent="0.25">
      <c r="B4" s="2" t="s">
        <v>0</v>
      </c>
      <c r="C4" s="2" t="s">
        <v>4</v>
      </c>
      <c r="D4" s="2" t="s">
        <v>26</v>
      </c>
      <c r="E4" s="2" t="s">
        <v>28</v>
      </c>
      <c r="F4" s="2" t="s">
        <v>27</v>
      </c>
      <c r="G4" s="2" t="s">
        <v>1</v>
      </c>
      <c r="H4" s="2" t="s">
        <v>3</v>
      </c>
      <c r="I4" s="2" t="s">
        <v>6</v>
      </c>
      <c r="J4" s="2" t="s">
        <v>13</v>
      </c>
      <c r="K4" s="2" t="s">
        <v>2</v>
      </c>
      <c r="L4" s="1"/>
      <c r="M4" s="1"/>
    </row>
    <row r="5" spans="1:13" x14ac:dyDescent="0.25">
      <c r="B5" s="3" t="s">
        <v>24</v>
      </c>
      <c r="C5" s="3" t="s">
        <v>7</v>
      </c>
      <c r="D5" s="3">
        <v>1</v>
      </c>
      <c r="E5" s="3">
        <f>SUM(E$19*D5)</f>
        <v>600</v>
      </c>
      <c r="F5" s="3">
        <v>20</v>
      </c>
      <c r="G5" s="4">
        <f>SUM(E5*F5)*$F$19</f>
        <v>12000</v>
      </c>
      <c r="H5" s="4">
        <v>997</v>
      </c>
      <c r="I5" s="4"/>
      <c r="J5" s="4">
        <v>10</v>
      </c>
      <c r="K5" s="5">
        <f>(G5-(H5+I5+J5))/G5</f>
        <v>0.91608333333333336</v>
      </c>
    </row>
    <row r="6" spans="1:13" x14ac:dyDescent="0.25">
      <c r="B6" s="3" t="s">
        <v>25</v>
      </c>
      <c r="C6" s="3" t="s">
        <v>8</v>
      </c>
      <c r="D6" s="3">
        <v>1</v>
      </c>
      <c r="E6" s="3">
        <f t="shared" ref="E6:E14" si="0">SUM(E$19*D6)</f>
        <v>600</v>
      </c>
      <c r="F6" s="3">
        <v>20</v>
      </c>
      <c r="G6" s="4">
        <f t="shared" ref="G6:G16" si="1">SUM(E6*F6)*$F$19</f>
        <v>12000</v>
      </c>
      <c r="H6" s="4">
        <v>614</v>
      </c>
      <c r="I6" s="4"/>
      <c r="J6" s="4">
        <v>10</v>
      </c>
      <c r="K6" s="7">
        <f t="shared" ref="K6:K16" si="2">(G6-(H6+I6))/G6</f>
        <v>0.94883333333333331</v>
      </c>
    </row>
    <row r="7" spans="1:13" x14ac:dyDescent="0.25">
      <c r="B7" s="3" t="s">
        <v>32</v>
      </c>
      <c r="C7" s="3" t="s">
        <v>9</v>
      </c>
      <c r="D7" s="3">
        <v>1</v>
      </c>
      <c r="E7" s="3">
        <f t="shared" si="0"/>
        <v>600</v>
      </c>
      <c r="F7" s="3">
        <v>6</v>
      </c>
      <c r="G7" s="4">
        <f t="shared" si="1"/>
        <v>3600</v>
      </c>
      <c r="H7" s="4">
        <v>60</v>
      </c>
      <c r="I7" s="4"/>
      <c r="J7" s="4">
        <v>10</v>
      </c>
      <c r="K7" s="5">
        <f t="shared" si="2"/>
        <v>0.98333333333333328</v>
      </c>
    </row>
    <row r="8" spans="1:13" x14ac:dyDescent="0.25">
      <c r="B8" s="3" t="s">
        <v>31</v>
      </c>
      <c r="C8" s="3" t="s">
        <v>10</v>
      </c>
      <c r="D8" s="3">
        <v>1</v>
      </c>
      <c r="E8" s="3">
        <f t="shared" si="0"/>
        <v>600</v>
      </c>
      <c r="F8" s="3">
        <v>6</v>
      </c>
      <c r="G8" s="4">
        <f t="shared" si="1"/>
        <v>3600</v>
      </c>
      <c r="H8" s="4">
        <v>60</v>
      </c>
      <c r="I8" s="4"/>
      <c r="J8" s="4">
        <v>10</v>
      </c>
      <c r="K8" s="5">
        <f t="shared" si="2"/>
        <v>0.98333333333333328</v>
      </c>
    </row>
    <row r="9" spans="1:13" x14ac:dyDescent="0.25">
      <c r="B9" s="3" t="s">
        <v>15</v>
      </c>
      <c r="C9" s="3" t="s">
        <v>11</v>
      </c>
      <c r="D9" s="3">
        <v>1</v>
      </c>
      <c r="E9" s="3">
        <f t="shared" si="0"/>
        <v>600</v>
      </c>
      <c r="F9" s="3">
        <v>4</v>
      </c>
      <c r="G9" s="4">
        <f t="shared" si="1"/>
        <v>2400</v>
      </c>
      <c r="H9" s="17">
        <v>490</v>
      </c>
      <c r="I9" s="4"/>
      <c r="J9" s="4">
        <v>10</v>
      </c>
      <c r="K9" s="7">
        <f t="shared" si="2"/>
        <v>0.79583333333333328</v>
      </c>
    </row>
    <row r="10" spans="1:13" x14ac:dyDescent="0.25">
      <c r="B10" s="3" t="s">
        <v>14</v>
      </c>
      <c r="C10" s="3" t="s">
        <v>12</v>
      </c>
      <c r="D10" s="3">
        <v>1</v>
      </c>
      <c r="E10" s="3">
        <f t="shared" si="0"/>
        <v>600</v>
      </c>
      <c r="F10" s="3">
        <v>4</v>
      </c>
      <c r="G10" s="4">
        <f t="shared" si="1"/>
        <v>2400</v>
      </c>
      <c r="H10" s="17">
        <v>290</v>
      </c>
      <c r="I10" s="4"/>
      <c r="J10" s="4">
        <v>10</v>
      </c>
      <c r="K10" s="5">
        <f t="shared" si="2"/>
        <v>0.87916666666666665</v>
      </c>
    </row>
    <row r="11" spans="1:13" x14ac:dyDescent="0.25">
      <c r="B11" s="3" t="s">
        <v>16</v>
      </c>
      <c r="C11" s="3" t="s">
        <v>17</v>
      </c>
      <c r="D11" s="3">
        <v>4</v>
      </c>
      <c r="E11" s="3">
        <f t="shared" si="0"/>
        <v>2400</v>
      </c>
      <c r="F11" s="3">
        <v>16</v>
      </c>
      <c r="G11" s="4">
        <f t="shared" si="1"/>
        <v>38400</v>
      </c>
      <c r="H11" s="17">
        <v>1960</v>
      </c>
      <c r="I11" s="4"/>
      <c r="J11" s="4">
        <v>40</v>
      </c>
      <c r="K11" s="5">
        <f t="shared" si="2"/>
        <v>0.94895833333333335</v>
      </c>
    </row>
    <row r="12" spans="1:13" x14ac:dyDescent="0.25">
      <c r="B12" s="3" t="s">
        <v>18</v>
      </c>
      <c r="C12" s="3" t="s">
        <v>19</v>
      </c>
      <c r="D12" s="3">
        <v>1</v>
      </c>
      <c r="E12" s="3">
        <f t="shared" si="0"/>
        <v>600</v>
      </c>
      <c r="F12" s="3">
        <v>4</v>
      </c>
      <c r="G12" s="4">
        <f t="shared" si="1"/>
        <v>2400</v>
      </c>
      <c r="H12" s="17">
        <v>5435</v>
      </c>
      <c r="I12" s="4"/>
      <c r="J12" s="4">
        <v>10</v>
      </c>
      <c r="K12" s="5">
        <f t="shared" si="2"/>
        <v>-1.2645833333333334</v>
      </c>
    </row>
    <row r="13" spans="1:13" x14ac:dyDescent="0.25">
      <c r="B13" s="3" t="s">
        <v>20</v>
      </c>
      <c r="C13" s="3" t="s">
        <v>21</v>
      </c>
      <c r="D13" s="3">
        <v>1</v>
      </c>
      <c r="E13" s="3">
        <f t="shared" si="0"/>
        <v>600</v>
      </c>
      <c r="F13" s="3">
        <v>4</v>
      </c>
      <c r="G13" s="4">
        <f t="shared" si="1"/>
        <v>2400</v>
      </c>
      <c r="H13" s="17">
        <v>623</v>
      </c>
      <c r="I13" s="4"/>
      <c r="J13" s="4">
        <v>10</v>
      </c>
      <c r="K13" s="5">
        <f t="shared" si="2"/>
        <v>0.74041666666666661</v>
      </c>
    </row>
    <row r="14" spans="1:13" x14ac:dyDescent="0.25">
      <c r="B14" s="3" t="s">
        <v>23</v>
      </c>
      <c r="C14" s="3" t="s">
        <v>22</v>
      </c>
      <c r="D14" s="3">
        <v>6</v>
      </c>
      <c r="E14" s="3">
        <f t="shared" si="0"/>
        <v>3600</v>
      </c>
      <c r="F14" s="3">
        <v>8</v>
      </c>
      <c r="G14" s="4">
        <f t="shared" si="1"/>
        <v>28800</v>
      </c>
      <c r="H14" s="17">
        <v>2940</v>
      </c>
      <c r="I14" s="4"/>
      <c r="J14" s="4">
        <v>60</v>
      </c>
      <c r="K14" s="5">
        <f t="shared" si="2"/>
        <v>0.8979166666666667</v>
      </c>
    </row>
    <row r="15" spans="1:13" x14ac:dyDescent="0.25">
      <c r="B15" s="4" t="s">
        <v>47</v>
      </c>
      <c r="C15" s="3" t="s">
        <v>44</v>
      </c>
      <c r="D15" s="3">
        <v>1</v>
      </c>
      <c r="E15" s="3">
        <v>50</v>
      </c>
      <c r="F15" s="3">
        <v>16</v>
      </c>
      <c r="G15" s="4">
        <f t="shared" si="1"/>
        <v>800</v>
      </c>
      <c r="H15" s="4">
        <v>2488</v>
      </c>
      <c r="I15" s="4"/>
      <c r="J15" s="4">
        <v>10</v>
      </c>
      <c r="K15" s="5">
        <f t="shared" si="2"/>
        <v>-2.11</v>
      </c>
    </row>
    <row r="16" spans="1:13" x14ac:dyDescent="0.25">
      <c r="B16" s="4" t="s">
        <v>46</v>
      </c>
      <c r="C16" s="3" t="s">
        <v>45</v>
      </c>
      <c r="D16" s="3">
        <v>1</v>
      </c>
      <c r="E16" s="3">
        <v>50</v>
      </c>
      <c r="F16" s="3">
        <v>16</v>
      </c>
      <c r="G16" s="4">
        <f t="shared" si="1"/>
        <v>800</v>
      </c>
      <c r="H16" s="4">
        <v>1990</v>
      </c>
      <c r="I16" s="4"/>
      <c r="J16" s="4">
        <v>10</v>
      </c>
      <c r="K16" s="5">
        <f t="shared" si="2"/>
        <v>-1.4875</v>
      </c>
    </row>
    <row r="17" spans="1:11" x14ac:dyDescent="0.25">
      <c r="A17" s="6"/>
    </row>
    <row r="18" spans="1:11" ht="25.5" x14ac:dyDescent="0.25">
      <c r="B18" s="8"/>
      <c r="C18" s="8"/>
      <c r="D18" s="8"/>
      <c r="E18" s="12" t="s">
        <v>29</v>
      </c>
      <c r="F18" s="12" t="s">
        <v>30</v>
      </c>
      <c r="G18" s="8"/>
      <c r="H18" s="8"/>
      <c r="I18" s="8"/>
      <c r="J18" s="8"/>
      <c r="K18" s="8"/>
    </row>
    <row r="19" spans="1:11" x14ac:dyDescent="0.25">
      <c r="B19" s="9"/>
      <c r="C19" s="9"/>
      <c r="D19" s="9"/>
      <c r="E19" s="3">
        <v>600</v>
      </c>
      <c r="F19" s="13">
        <v>1</v>
      </c>
      <c r="K19" s="10"/>
    </row>
    <row r="20" spans="1:11" x14ac:dyDescent="0.25">
      <c r="B20" s="9"/>
      <c r="C20" s="9"/>
      <c r="D20" s="9"/>
      <c r="E20" s="9"/>
      <c r="F20" s="9"/>
      <c r="G20" s="11"/>
      <c r="H20" s="11"/>
      <c r="I20" s="11"/>
      <c r="J20" s="11"/>
    </row>
    <row r="21" spans="1:11" x14ac:dyDescent="0.25">
      <c r="B21" s="9"/>
      <c r="C21" s="9"/>
      <c r="D21" s="9"/>
      <c r="E21" s="9"/>
      <c r="F21" s="9"/>
    </row>
    <row r="22" spans="1:11" x14ac:dyDescent="0.25">
      <c r="B22" s="9"/>
      <c r="C22" s="9"/>
      <c r="D22" s="9"/>
      <c r="E22" s="9"/>
      <c r="F22" s="9"/>
    </row>
    <row r="23" spans="1:11" x14ac:dyDescent="0.25">
      <c r="B23" s="9"/>
      <c r="C23" s="9"/>
      <c r="D23" s="9"/>
      <c r="E23" s="9"/>
      <c r="F23" s="9"/>
      <c r="G23" s="11"/>
      <c r="H23" s="11"/>
      <c r="I23" s="11"/>
      <c r="J23" s="11"/>
    </row>
    <row r="24" spans="1:11" x14ac:dyDescent="0.25">
      <c r="B24" s="9"/>
      <c r="C24" s="9"/>
      <c r="D24" s="9"/>
      <c r="E24" s="9"/>
      <c r="F24" s="9"/>
    </row>
    <row r="25" spans="1:11" x14ac:dyDescent="0.25">
      <c r="B25" s="9"/>
      <c r="C25" s="9"/>
      <c r="D25" s="9"/>
      <c r="E25" s="9"/>
      <c r="F25" s="9"/>
    </row>
    <row r="26" spans="1:11" x14ac:dyDescent="0.25">
      <c r="B26" s="9"/>
      <c r="C26" s="9"/>
      <c r="D26" s="9"/>
      <c r="E26" s="9"/>
      <c r="F26" s="9"/>
    </row>
    <row r="27" spans="1:11" x14ac:dyDescent="0.25">
      <c r="B27" s="9"/>
      <c r="C27" s="9"/>
      <c r="D27" s="9"/>
      <c r="E27" s="9"/>
      <c r="F27" s="9"/>
    </row>
    <row r="28" spans="1:11" x14ac:dyDescent="0.25">
      <c r="B28" s="9"/>
      <c r="C28" s="9"/>
      <c r="D28" s="9"/>
      <c r="E28" s="9"/>
      <c r="F28" s="9"/>
    </row>
    <row r="29" spans="1:11" x14ac:dyDescent="0.25">
      <c r="B29" s="9"/>
      <c r="C29" s="9"/>
      <c r="D29" s="9"/>
      <c r="E29" s="9"/>
      <c r="F29" s="9"/>
    </row>
    <row r="30" spans="1:11" x14ac:dyDescent="0.25">
      <c r="B30" s="9"/>
      <c r="C30" s="9"/>
      <c r="D30" s="9"/>
      <c r="E30" s="9"/>
      <c r="F30" s="9"/>
    </row>
    <row r="32" spans="1:11" x14ac:dyDescent="0.25">
      <c r="K32" t="s">
        <v>5</v>
      </c>
    </row>
  </sheetData>
  <conditionalFormatting sqref="K5:K16">
    <cfRule type="cellIs" dxfId="6" priority="1" operator="greaterThanOrEqual">
      <formula>0.67</formula>
    </cfRule>
    <cfRule type="cellIs" dxfId="5" priority="48" operator="greaterThan">
      <formula>0.33</formula>
    </cfRule>
    <cfRule type="cellIs" dxfId="4" priority="50" operator="lessThan">
      <formula>0.33</formula>
    </cfRule>
  </conditionalFormatting>
  <conditionalFormatting sqref="K10">
    <cfRule type="cellIs" dxfId="3" priority="12" operator="greaterThan">
      <formula>0.66</formula>
    </cfRule>
  </conditionalFormatting>
  <conditionalFormatting sqref="K19">
    <cfRule type="cellIs" dxfId="2" priority="3" operator="greaterThan">
      <formula>0.66</formula>
    </cfRule>
    <cfRule type="cellIs" dxfId="1" priority="4" operator="greaterThan">
      <formula>0.33</formula>
    </cfRule>
    <cfRule type="cellIs" dxfId="0" priority="7" operator="greaterThan">
      <formula>0.33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Notes</vt:lpstr>
      <vt:lpstr>Dynamic Buffer Management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James</dc:creator>
  <cp:lastModifiedBy>Jess Alvis</cp:lastModifiedBy>
  <cp:lastPrinted>2024-07-26T08:08:50Z</cp:lastPrinted>
  <dcterms:created xsi:type="dcterms:W3CDTF">2018-02-07T10:13:54Z</dcterms:created>
  <dcterms:modified xsi:type="dcterms:W3CDTF">2024-07-26T11:15:47Z</dcterms:modified>
</cp:coreProperties>
</file>